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amalkoc\Desktop\Guni\İstinat duvarı\Fidan\"/>
    </mc:Choice>
  </mc:AlternateContent>
  <xr:revisionPtr revIDLastSave="0" documentId="13_ncr:1_{4B781574-C690-4FBE-A382-E7D60704EA1A}" xr6:coauthVersionLast="44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KEŞİ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1" l="1"/>
  <c r="G22" i="1"/>
  <c r="E19" i="1"/>
  <c r="G19" i="1" s="1"/>
  <c r="E18" i="1"/>
  <c r="G18" i="1" s="1"/>
  <c r="E17" i="1"/>
  <c r="G17" i="1" s="1"/>
  <c r="E16" i="1"/>
  <c r="G16" i="1" s="1"/>
  <c r="G13" i="1"/>
  <c r="G11" i="1"/>
  <c r="G12" i="1"/>
  <c r="G10" i="1"/>
  <c r="G6" i="1"/>
  <c r="G5" i="1"/>
  <c r="G7" i="1"/>
  <c r="G4" i="1"/>
  <c r="G14" i="1" l="1"/>
  <c r="G8" i="1"/>
  <c r="G24" i="1"/>
  <c r="G20" i="1"/>
  <c r="G25" i="1" l="1"/>
</calcChain>
</file>

<file path=xl/sharedStrings.xml><?xml version="1.0" encoding="utf-8"?>
<sst xmlns="http://schemas.openxmlformats.org/spreadsheetml/2006/main" count="44" uniqueCount="26">
  <si>
    <t>S.NO</t>
  </si>
  <si>
    <t>İMALAT</t>
  </si>
  <si>
    <t>BİRİM</t>
  </si>
  <si>
    <t>MİTAR</t>
  </si>
  <si>
    <t>BİRİM FİYAT</t>
  </si>
  <si>
    <t>TOPLAM</t>
  </si>
  <si>
    <t>GEDİK ÜNİVERSİTESİ KAMPÜS İNŞAATI İHATA DUVARI, İSTİNAT DUVARI VE SU DEPOSU MALİYET TABLOSU</t>
  </si>
  <si>
    <t>Grobeton temin ve işçiliği</t>
  </si>
  <si>
    <t>C30 Hazır beton temin ve işçiliği</t>
  </si>
  <si>
    <t>Kalıp işçiliği</t>
  </si>
  <si>
    <t>Nevrüllü demir temin ve işçiliği</t>
  </si>
  <si>
    <t>Batı cephesi ihata duvarı L:89,36m imalat TOPLAMI</t>
  </si>
  <si>
    <t>m³</t>
  </si>
  <si>
    <t>m²</t>
  </si>
  <si>
    <t>ton</t>
  </si>
  <si>
    <t>A- Batı cephesi ihata duvarı L:89,36m</t>
  </si>
  <si>
    <t>B- Güney cephesi istinat duvarı L:149,67m</t>
  </si>
  <si>
    <t>C- Güney cephesi 500,00tonluk su deposu V:5,60*47,90*4,05m³</t>
  </si>
  <si>
    <t>D- Kazı ve dolgu işleri</t>
  </si>
  <si>
    <t xml:space="preserve">Mevcut perde yeri kazısı yapılması </t>
  </si>
  <si>
    <t xml:space="preserve">Yapılan perde yerinin arkasının sahada bulunan malzeme ile dolgu yapılması </t>
  </si>
  <si>
    <t>Kazı ve dolgu işleri TOPLAMI</t>
  </si>
  <si>
    <t>Güney cephesi istinat duvarı L:149,67m imalat  TOPLAMI</t>
  </si>
  <si>
    <t>Güney cephesi 500,00tonluk su deposu V:5,60*47,90*4,05m³ imalat  TOPLAMI</t>
  </si>
  <si>
    <t>A - B - C - D TOPLAMI</t>
  </si>
  <si>
    <r>
      <t xml:space="preserve">Kalıp işçiliği + </t>
    </r>
    <r>
      <rPr>
        <b/>
        <sz val="8"/>
        <color theme="1"/>
        <rFont val="Calibri"/>
        <family val="2"/>
        <charset val="162"/>
        <scheme val="minor"/>
      </rPr>
      <t>su deposu döşeme kalıp iskelesi dahil fiyat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</si>
</sst>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₺&quot;#,##0.00;[Red]&quot;₺&quot;#,##0.00"/>
    <numFmt numFmtId="165" formatCode="#,##0.00;[Red]#,##0.00"/>
  </numFmts>
  <fonts count="10" x14ac:knownFonts="1">
    <font>
      <sz val="11"/>
      <color theme="1"/>
      <name val="Calibri"/>
      <family val="2"/>
      <scheme val="minor"/>
    </font>
    <font>
      <b/>
      <sz val="10"/>
      <color theme="0" tint="-0.499984740745262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2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 wrapText="1"/>
    </xf>
    <xf numFmtId="165" fontId="0" fillId="0" borderId="0" xfId="0" applyNumberForma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165" fontId="5" fillId="0" borderId="8" xfId="0" applyNumberFormat="1" applyFont="1" applyFill="1" applyBorder="1" applyAlignment="1">
      <alignment vertical="center" wrapText="1"/>
    </xf>
    <xf numFmtId="164" fontId="5" fillId="0" borderId="8" xfId="0" applyNumberFormat="1" applyFont="1" applyFill="1" applyBorder="1" applyAlignment="1">
      <alignment vertical="center" wrapText="1"/>
    </xf>
    <xf numFmtId="164" fontId="5" fillId="0" borderId="9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165" fontId="5" fillId="0" borderId="2" xfId="0" applyNumberFormat="1" applyFont="1" applyFill="1" applyBorder="1" applyAlignment="1">
      <alignment vertical="center" wrapText="1"/>
    </xf>
    <xf numFmtId="164" fontId="5" fillId="0" borderId="2" xfId="0" applyNumberFormat="1" applyFont="1" applyFill="1" applyBorder="1" applyAlignment="1">
      <alignment vertical="center" wrapText="1"/>
    </xf>
    <xf numFmtId="164" fontId="5" fillId="0" borderId="3" xfId="0" applyNumberFormat="1" applyFont="1" applyFill="1" applyBorder="1" applyAlignment="1">
      <alignment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vertical="center" wrapText="1"/>
    </xf>
    <xf numFmtId="165" fontId="5" fillId="0" borderId="17" xfId="0" applyNumberFormat="1" applyFont="1" applyFill="1" applyBorder="1" applyAlignment="1">
      <alignment vertical="center" wrapText="1"/>
    </xf>
    <xf numFmtId="164" fontId="5" fillId="0" borderId="17" xfId="0" applyNumberFormat="1" applyFont="1" applyFill="1" applyBorder="1" applyAlignment="1">
      <alignment vertical="center" wrapText="1"/>
    </xf>
    <xf numFmtId="164" fontId="5" fillId="0" borderId="18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164" fontId="2" fillId="4" borderId="12" xfId="0" applyNumberFormat="1" applyFont="1" applyFill="1" applyBorder="1" applyAlignment="1">
      <alignment vertical="center" wrapText="1"/>
    </xf>
    <xf numFmtId="164" fontId="2" fillId="4" borderId="15" xfId="0" applyNumberFormat="1" applyFont="1" applyFill="1" applyBorder="1" applyAlignment="1">
      <alignment vertical="center" wrapText="1"/>
    </xf>
    <xf numFmtId="164" fontId="8" fillId="2" borderId="21" xfId="0" applyNumberFormat="1" applyFont="1" applyFill="1" applyBorder="1" applyAlignment="1">
      <alignment vertical="center" wrapText="1"/>
    </xf>
    <xf numFmtId="164" fontId="5" fillId="0" borderId="0" xfId="0" applyNumberFormat="1" applyFont="1" applyFill="1" applyAlignment="1">
      <alignment vertical="center" wrapText="1"/>
    </xf>
    <xf numFmtId="0" fontId="2" fillId="4" borderId="10" xfId="0" applyFont="1" applyFill="1" applyBorder="1" applyAlignment="1">
      <alignment horizontal="right" vertical="center" wrapText="1"/>
    </xf>
    <xf numFmtId="0" fontId="2" fillId="4" borderId="11" xfId="0" applyFont="1" applyFill="1" applyBorder="1" applyAlignment="1">
      <alignment horizontal="righ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2" fillId="4" borderId="13" xfId="0" applyFont="1" applyFill="1" applyBorder="1" applyAlignment="1">
      <alignment horizontal="right" vertical="center" wrapText="1"/>
    </xf>
    <xf numFmtId="0" fontId="2" fillId="4" borderId="14" xfId="0" applyFont="1" applyFill="1" applyBorder="1" applyAlignment="1">
      <alignment horizontal="right" vertical="center" wrapText="1"/>
    </xf>
    <xf numFmtId="0" fontId="7" fillId="2" borderId="19" xfId="0" applyFont="1" applyFill="1" applyBorder="1" applyAlignment="1">
      <alignment horizontal="right" vertical="center" wrapText="1"/>
    </xf>
    <xf numFmtId="0" fontId="7" fillId="2" borderId="20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9"/>
  <sheetViews>
    <sheetView tabSelected="1" workbookViewId="0">
      <selection activeCell="K10" sqref="K10"/>
    </sheetView>
  </sheetViews>
  <sheetFormatPr defaultRowHeight="14.4" x14ac:dyDescent="0.3"/>
  <cols>
    <col min="1" max="1" width="2.5546875" customWidth="1"/>
    <col min="2" max="2" width="5.33203125" customWidth="1"/>
    <col min="3" max="3" width="32.88671875" customWidth="1"/>
    <col min="4" max="4" width="7" customWidth="1"/>
    <col min="5" max="5" width="7.33203125" customWidth="1"/>
    <col min="6" max="6" width="10.77734375" customWidth="1"/>
    <col min="7" max="7" width="16" customWidth="1"/>
  </cols>
  <sheetData>
    <row r="1" spans="2:9" s="4" customFormat="1" ht="37.799999999999997" customHeight="1" thickTop="1" x14ac:dyDescent="0.3">
      <c r="B1" s="40" t="s">
        <v>6</v>
      </c>
      <c r="C1" s="41"/>
      <c r="D1" s="41"/>
      <c r="E1" s="41"/>
      <c r="F1" s="41"/>
      <c r="G1" s="42"/>
    </row>
    <row r="2" spans="2:9" s="3" customFormat="1" ht="27.6" x14ac:dyDescent="0.3">
      <c r="B2" s="6" t="s">
        <v>0</v>
      </c>
      <c r="C2" s="7" t="s">
        <v>1</v>
      </c>
      <c r="D2" s="7" t="s">
        <v>2</v>
      </c>
      <c r="E2" s="7" t="s">
        <v>3</v>
      </c>
      <c r="F2" s="7" t="s">
        <v>4</v>
      </c>
      <c r="G2" s="8" t="s">
        <v>5</v>
      </c>
    </row>
    <row r="3" spans="2:9" s="9" customFormat="1" ht="13.8" x14ac:dyDescent="0.3">
      <c r="B3" s="33" t="s">
        <v>15</v>
      </c>
      <c r="C3" s="34"/>
      <c r="D3" s="34"/>
      <c r="E3" s="34"/>
      <c r="F3" s="34"/>
      <c r="G3" s="35"/>
    </row>
    <row r="4" spans="2:9" s="5" customFormat="1" ht="10.199999999999999" x14ac:dyDescent="0.3">
      <c r="B4" s="10">
        <v>1</v>
      </c>
      <c r="C4" s="11" t="s">
        <v>7</v>
      </c>
      <c r="D4" s="11" t="s">
        <v>12</v>
      </c>
      <c r="E4" s="12">
        <v>18.700000000000003</v>
      </c>
      <c r="F4" s="13"/>
      <c r="G4" s="14">
        <f>+E4*F4</f>
        <v>0</v>
      </c>
    </row>
    <row r="5" spans="2:9" s="5" customFormat="1" ht="10.199999999999999" x14ac:dyDescent="0.3">
      <c r="B5" s="15">
        <v>2</v>
      </c>
      <c r="C5" s="16" t="s">
        <v>8</v>
      </c>
      <c r="D5" s="16" t="s">
        <v>12</v>
      </c>
      <c r="E5" s="17">
        <v>100.10000000000001</v>
      </c>
      <c r="F5" s="18"/>
      <c r="G5" s="19">
        <f t="shared" ref="G5:G7" si="0">+E5*F5</f>
        <v>0</v>
      </c>
    </row>
    <row r="6" spans="2:9" s="5" customFormat="1" ht="10.199999999999999" x14ac:dyDescent="0.3">
      <c r="B6" s="15">
        <v>3</v>
      </c>
      <c r="C6" s="16" t="s">
        <v>9</v>
      </c>
      <c r="D6" s="16" t="s">
        <v>13</v>
      </c>
      <c r="E6" s="17">
        <v>721.6</v>
      </c>
      <c r="F6" s="18"/>
      <c r="G6" s="19">
        <f t="shared" si="0"/>
        <v>0</v>
      </c>
    </row>
    <row r="7" spans="2:9" s="5" customFormat="1" ht="10.199999999999999" x14ac:dyDescent="0.3">
      <c r="B7" s="20">
        <v>4</v>
      </c>
      <c r="C7" s="21" t="s">
        <v>10</v>
      </c>
      <c r="D7" s="21" t="s">
        <v>14</v>
      </c>
      <c r="E7" s="22">
        <v>4.45</v>
      </c>
      <c r="F7" s="23"/>
      <c r="G7" s="24">
        <f t="shared" si="0"/>
        <v>0</v>
      </c>
    </row>
    <row r="8" spans="2:9" s="25" customFormat="1" ht="15" customHeight="1" x14ac:dyDescent="0.3">
      <c r="B8" s="31" t="s">
        <v>11</v>
      </c>
      <c r="C8" s="32"/>
      <c r="D8" s="32"/>
      <c r="E8" s="32"/>
      <c r="F8" s="32"/>
      <c r="G8" s="27">
        <f>+SUM(G4:G7)</f>
        <v>0</v>
      </c>
    </row>
    <row r="9" spans="2:9" s="9" customFormat="1" ht="13.8" x14ac:dyDescent="0.3">
      <c r="B9" s="33" t="s">
        <v>16</v>
      </c>
      <c r="C9" s="34"/>
      <c r="D9" s="34"/>
      <c r="E9" s="34"/>
      <c r="F9" s="34"/>
      <c r="G9" s="35"/>
    </row>
    <row r="10" spans="2:9" s="5" customFormat="1" ht="10.199999999999999" x14ac:dyDescent="0.3">
      <c r="B10" s="10">
        <v>5</v>
      </c>
      <c r="C10" s="11" t="s">
        <v>7</v>
      </c>
      <c r="D10" s="11" t="s">
        <v>12</v>
      </c>
      <c r="E10" s="12">
        <v>44</v>
      </c>
      <c r="F10" s="13"/>
      <c r="G10" s="14">
        <f>+E10*F10</f>
        <v>0</v>
      </c>
    </row>
    <row r="11" spans="2:9" s="5" customFormat="1" ht="10.199999999999999" x14ac:dyDescent="0.3">
      <c r="B11" s="15">
        <v>6</v>
      </c>
      <c r="C11" s="16" t="s">
        <v>8</v>
      </c>
      <c r="D11" s="16" t="s">
        <v>12</v>
      </c>
      <c r="E11" s="17">
        <v>290.40000000000003</v>
      </c>
      <c r="F11" s="18"/>
      <c r="G11" s="19">
        <f t="shared" ref="G11:G13" si="1">+E11*F11</f>
        <v>0</v>
      </c>
    </row>
    <row r="12" spans="2:9" s="5" customFormat="1" ht="10.199999999999999" x14ac:dyDescent="0.3">
      <c r="B12" s="15">
        <v>7</v>
      </c>
      <c r="C12" s="16" t="s">
        <v>9</v>
      </c>
      <c r="D12" s="16" t="s">
        <v>13</v>
      </c>
      <c r="E12" s="17">
        <v>1178.1000000000001</v>
      </c>
      <c r="F12" s="18"/>
      <c r="G12" s="19">
        <f t="shared" si="1"/>
        <v>0</v>
      </c>
    </row>
    <row r="13" spans="2:9" s="5" customFormat="1" ht="10.199999999999999" x14ac:dyDescent="0.3">
      <c r="B13" s="20">
        <v>8</v>
      </c>
      <c r="C13" s="21" t="s">
        <v>10</v>
      </c>
      <c r="D13" s="21" t="s">
        <v>14</v>
      </c>
      <c r="E13" s="22">
        <v>22.330000000000002</v>
      </c>
      <c r="F13" s="23"/>
      <c r="G13" s="24">
        <f t="shared" si="1"/>
        <v>0</v>
      </c>
    </row>
    <row r="14" spans="2:9" s="5" customFormat="1" ht="15" customHeight="1" x14ac:dyDescent="0.3">
      <c r="B14" s="31" t="s">
        <v>22</v>
      </c>
      <c r="C14" s="32"/>
      <c r="D14" s="32"/>
      <c r="E14" s="32"/>
      <c r="F14" s="32"/>
      <c r="G14" s="27">
        <f>+SUM(G10:G13)</f>
        <v>0</v>
      </c>
    </row>
    <row r="15" spans="2:9" s="9" customFormat="1" ht="13.8" x14ac:dyDescent="0.3">
      <c r="B15" s="33" t="s">
        <v>17</v>
      </c>
      <c r="C15" s="34"/>
      <c r="D15" s="34"/>
      <c r="E15" s="34"/>
      <c r="F15" s="34"/>
      <c r="G15" s="35"/>
    </row>
    <row r="16" spans="2:9" s="5" customFormat="1" ht="10.199999999999999" x14ac:dyDescent="0.3">
      <c r="B16" s="10">
        <v>9</v>
      </c>
      <c r="C16" s="11" t="s">
        <v>7</v>
      </c>
      <c r="D16" s="11" t="s">
        <v>12</v>
      </c>
      <c r="E16" s="12">
        <f>36*1.1</f>
        <v>39.6</v>
      </c>
      <c r="F16" s="13"/>
      <c r="G16" s="14">
        <f>+E16*F16</f>
        <v>0</v>
      </c>
      <c r="I16" s="30"/>
    </row>
    <row r="17" spans="2:9" s="5" customFormat="1" ht="10.199999999999999" x14ac:dyDescent="0.3">
      <c r="B17" s="15">
        <v>10</v>
      </c>
      <c r="C17" s="16" t="s">
        <v>8</v>
      </c>
      <c r="D17" s="16" t="s">
        <v>12</v>
      </c>
      <c r="E17" s="17">
        <f>305*1.1</f>
        <v>335.5</v>
      </c>
      <c r="F17" s="18"/>
      <c r="G17" s="19">
        <f t="shared" ref="G17:G19" si="2">+E17*F17</f>
        <v>0</v>
      </c>
      <c r="I17" s="30"/>
    </row>
    <row r="18" spans="2:9" s="5" customFormat="1" ht="20.399999999999999" x14ac:dyDescent="0.3">
      <c r="B18" s="15">
        <v>11</v>
      </c>
      <c r="C18" s="16" t="s">
        <v>25</v>
      </c>
      <c r="D18" s="16" t="s">
        <v>13</v>
      </c>
      <c r="E18" s="17">
        <f>1136*1.1</f>
        <v>1249.6000000000001</v>
      </c>
      <c r="F18" s="18"/>
      <c r="G18" s="19">
        <f t="shared" si="2"/>
        <v>0</v>
      </c>
    </row>
    <row r="19" spans="2:9" s="5" customFormat="1" ht="10.199999999999999" x14ac:dyDescent="0.3">
      <c r="B19" s="20">
        <v>12</v>
      </c>
      <c r="C19" s="21" t="s">
        <v>10</v>
      </c>
      <c r="D19" s="21" t="s">
        <v>14</v>
      </c>
      <c r="E19" s="22">
        <f>19.8*1.1</f>
        <v>21.78</v>
      </c>
      <c r="F19" s="23"/>
      <c r="G19" s="24">
        <f t="shared" si="2"/>
        <v>0</v>
      </c>
    </row>
    <row r="20" spans="2:9" s="5" customFormat="1" ht="15" customHeight="1" x14ac:dyDescent="0.3">
      <c r="B20" s="31" t="s">
        <v>23</v>
      </c>
      <c r="C20" s="32"/>
      <c r="D20" s="32"/>
      <c r="E20" s="32"/>
      <c r="F20" s="32"/>
      <c r="G20" s="27">
        <f>+SUM(G16:G19)</f>
        <v>0</v>
      </c>
    </row>
    <row r="21" spans="2:9" s="9" customFormat="1" ht="13.8" x14ac:dyDescent="0.3">
      <c r="B21" s="33" t="s">
        <v>18</v>
      </c>
      <c r="C21" s="34"/>
      <c r="D21" s="34"/>
      <c r="E21" s="34"/>
      <c r="F21" s="34"/>
      <c r="G21" s="35"/>
    </row>
    <row r="22" spans="2:9" s="5" customFormat="1" ht="10.199999999999999" x14ac:dyDescent="0.3">
      <c r="B22" s="10">
        <v>13</v>
      </c>
      <c r="C22" s="11" t="s">
        <v>19</v>
      </c>
      <c r="D22" s="11" t="s">
        <v>12</v>
      </c>
      <c r="E22" s="12">
        <v>3000</v>
      </c>
      <c r="F22" s="13"/>
      <c r="G22" s="14">
        <f>+E22*F22</f>
        <v>0</v>
      </c>
    </row>
    <row r="23" spans="2:9" s="5" customFormat="1" ht="20.399999999999999" x14ac:dyDescent="0.3">
      <c r="B23" s="20">
        <v>14</v>
      </c>
      <c r="C23" s="21" t="s">
        <v>20</v>
      </c>
      <c r="D23" s="21" t="s">
        <v>12</v>
      </c>
      <c r="E23" s="22">
        <v>6000</v>
      </c>
      <c r="F23" s="23"/>
      <c r="G23" s="24">
        <f>+E23*F23</f>
        <v>0</v>
      </c>
    </row>
    <row r="24" spans="2:9" s="26" customFormat="1" ht="15" thickBot="1" x14ac:dyDescent="0.35">
      <c r="B24" s="36" t="s">
        <v>21</v>
      </c>
      <c r="C24" s="37"/>
      <c r="D24" s="37"/>
      <c r="E24" s="37"/>
      <c r="F24" s="37"/>
      <c r="G24" s="28">
        <f>+SUM(G22:G23)</f>
        <v>0</v>
      </c>
    </row>
    <row r="25" spans="2:9" s="1" customFormat="1" ht="20.399999999999999" customHeight="1" thickTop="1" thickBot="1" x14ac:dyDescent="0.35">
      <c r="B25" s="38" t="s">
        <v>24</v>
      </c>
      <c r="C25" s="39"/>
      <c r="D25" s="39"/>
      <c r="E25" s="39"/>
      <c r="F25" s="39"/>
      <c r="G25" s="29">
        <f>+G24+G20+G14+G8</f>
        <v>0</v>
      </c>
    </row>
    <row r="26" spans="2:9" s="1" customFormat="1" ht="15" thickTop="1" x14ac:dyDescent="0.3">
      <c r="E26" s="2"/>
    </row>
    <row r="27" spans="2:9" s="1" customFormat="1" x14ac:dyDescent="0.3">
      <c r="E27" s="2"/>
    </row>
    <row r="28" spans="2:9" s="1" customFormat="1" x14ac:dyDescent="0.3"/>
    <row r="29" spans="2:9" s="1" customFormat="1" x14ac:dyDescent="0.3"/>
    <row r="30" spans="2:9" s="1" customFormat="1" x14ac:dyDescent="0.3"/>
    <row r="31" spans="2:9" s="1" customFormat="1" x14ac:dyDescent="0.3"/>
    <row r="32" spans="2:9" s="1" customFormat="1" x14ac:dyDescent="0.3"/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</sheetData>
  <mergeCells count="10">
    <mergeCell ref="B20:F20"/>
    <mergeCell ref="B21:G21"/>
    <mergeCell ref="B24:F24"/>
    <mergeCell ref="B25:F25"/>
    <mergeCell ref="B1:G1"/>
    <mergeCell ref="B3:G3"/>
    <mergeCell ref="B8:F8"/>
    <mergeCell ref="B9:G9"/>
    <mergeCell ref="B14:F14"/>
    <mergeCell ref="B15:G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KEŞİF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Serkan Fidan</dc:creator>
  <cp:lastModifiedBy>Ayhan Malkoç</cp:lastModifiedBy>
  <dcterms:created xsi:type="dcterms:W3CDTF">2015-06-05T18:19:34Z</dcterms:created>
  <dcterms:modified xsi:type="dcterms:W3CDTF">2020-02-14T07:06:51Z</dcterms:modified>
</cp:coreProperties>
</file>